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43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H8" i="1" l="1"/>
  <c r="H22" i="1" l="1"/>
  <c r="H21" i="1"/>
  <c r="H15" i="1"/>
  <c r="H11" i="1"/>
  <c r="H9" i="1"/>
  <c r="H5" i="1"/>
  <c r="H4" i="1"/>
  <c r="H19" i="1" l="1"/>
  <c r="H14" i="1"/>
  <c r="H17" i="1"/>
  <c r="H16" i="1"/>
  <c r="H10" i="1"/>
  <c r="H20" i="1"/>
  <c r="H7" i="1"/>
  <c r="H18" i="1"/>
  <c r="H23" i="1"/>
  <c r="H13" i="1"/>
  <c r="H12" i="1"/>
  <c r="H6" i="1"/>
  <c r="H25" i="1" l="1"/>
</calcChain>
</file>

<file path=xl/sharedStrings.xml><?xml version="1.0" encoding="utf-8"?>
<sst xmlns="http://schemas.openxmlformats.org/spreadsheetml/2006/main" count="43" uniqueCount="42">
  <si>
    <t>Stuttgart</t>
  </si>
  <si>
    <t>Karlsruhe</t>
  </si>
  <si>
    <t>Mannheim</t>
  </si>
  <si>
    <t>Freiburg i. Br.</t>
  </si>
  <si>
    <t>Heidelberg</t>
  </si>
  <si>
    <t>Ulm</t>
  </si>
  <si>
    <t>Heilbronn</t>
  </si>
  <si>
    <t>Pforzheim</t>
  </si>
  <si>
    <t>Reutlingen</t>
  </si>
  <si>
    <t>Ludwigsburg</t>
  </si>
  <si>
    <t>Esslingen a. N.</t>
  </si>
  <si>
    <t>Tübingen</t>
  </si>
  <si>
    <t>Villingen-Schwenningen</t>
  </si>
  <si>
    <t>Konstanz</t>
  </si>
  <si>
    <t>Aalen</t>
  </si>
  <si>
    <t>Sindelfingen</t>
  </si>
  <si>
    <t>Schwäbisch Gmünd</t>
  </si>
  <si>
    <t>Friedrichshafen</t>
  </si>
  <si>
    <t>Offenburg</t>
  </si>
  <si>
    <t>Göppingen</t>
  </si>
  <si>
    <t>Abfallgebühren</t>
  </si>
  <si>
    <t>Rundfunkbeitrag</t>
  </si>
  <si>
    <t>Grundsteuer</t>
  </si>
  <si>
    <t>Gesamtkosten</t>
  </si>
  <si>
    <t>Wohnnebenkosten 2020 (in Euro)</t>
  </si>
  <si>
    <t>Wassergebühren</t>
  </si>
  <si>
    <t>Schmutzwasser-
gebühren</t>
  </si>
  <si>
    <t>Niederschlagswasser-
gebühren</t>
  </si>
  <si>
    <t>Hebesatz
in Prozent</t>
  </si>
  <si>
    <t>Durchschnitt</t>
  </si>
  <si>
    <r>
      <t xml:space="preserve">290,00 </t>
    </r>
    <r>
      <rPr>
        <vertAlign val="superscript"/>
        <sz val="10"/>
        <color theme="1"/>
        <rFont val="Verdana"/>
        <family val="2"/>
      </rPr>
      <t>1)</t>
    </r>
  </si>
  <si>
    <r>
      <t xml:space="preserve">352,61 </t>
    </r>
    <r>
      <rPr>
        <vertAlign val="superscript"/>
        <sz val="10"/>
        <color theme="1"/>
        <rFont val="Verdana"/>
        <family val="2"/>
      </rPr>
      <t>2)</t>
    </r>
  </si>
  <si>
    <r>
      <t xml:space="preserve">188,40 </t>
    </r>
    <r>
      <rPr>
        <vertAlign val="superscript"/>
        <sz val="10"/>
        <color theme="1"/>
        <rFont val="Verdana"/>
        <family val="2"/>
      </rPr>
      <t>3)</t>
    </r>
  </si>
  <si>
    <r>
      <t xml:space="preserve">243,00 </t>
    </r>
    <r>
      <rPr>
        <vertAlign val="superscript"/>
        <sz val="10"/>
        <color theme="1"/>
        <rFont val="Verdana"/>
        <family val="2"/>
      </rPr>
      <t>2)</t>
    </r>
  </si>
  <si>
    <r>
      <t xml:space="preserve">360,12 </t>
    </r>
    <r>
      <rPr>
        <vertAlign val="superscript"/>
        <sz val="10"/>
        <color theme="1"/>
        <rFont val="Verdana"/>
        <family val="2"/>
      </rPr>
      <t>4)</t>
    </r>
  </si>
  <si>
    <r>
      <t xml:space="preserve">420,56 </t>
    </r>
    <r>
      <rPr>
        <vertAlign val="superscript"/>
        <sz val="10"/>
        <color theme="1"/>
        <rFont val="Verdana"/>
        <family val="2"/>
      </rPr>
      <t>5)</t>
    </r>
  </si>
  <si>
    <r>
      <t xml:space="preserve">258,00 </t>
    </r>
    <r>
      <rPr>
        <vertAlign val="superscript"/>
        <sz val="10"/>
        <color theme="1"/>
        <rFont val="Verdana"/>
        <family val="2"/>
      </rPr>
      <t>4)</t>
    </r>
  </si>
  <si>
    <t>3) Bio-Müll 80 l wöchentlich, Restmüll 120 l zweiwöchentlich</t>
  </si>
  <si>
    <t>5) Bio- und Restmüll 140 l zweiwöchentlich</t>
  </si>
  <si>
    <t>2) Bio-Beutel statt Bio-Tonne</t>
  </si>
  <si>
    <t>4) Vollservice</t>
  </si>
  <si>
    <t>1) Restmüll 240 l, kein Bio-Müll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</si>
</sst>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6"/>
      <color theme="1"/>
      <name val="Verdana"/>
      <family val="2"/>
    </font>
    <font>
      <sz val="18"/>
      <color theme="1"/>
      <name val="Verdana"/>
      <family val="2"/>
    </font>
    <font>
      <b/>
      <i/>
      <sz val="10"/>
      <color theme="1"/>
      <name val="Verdana"/>
      <family val="2"/>
    </font>
    <font>
      <i/>
      <sz val="10"/>
      <color theme="1"/>
      <name val="Verdana"/>
      <family val="2"/>
    </font>
    <font>
      <u/>
      <sz val="10"/>
      <color theme="1"/>
      <name val="Verdana"/>
      <family val="2"/>
    </font>
    <font>
      <vertAlign val="superscript"/>
      <sz val="10"/>
      <color theme="1"/>
      <name val="Verdana"/>
      <family val="2"/>
    </font>
    <font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2" xfId="0" applyFont="1" applyBorder="1"/>
    <xf numFmtId="0" fontId="4" fillId="0" borderId="0" xfId="0" applyFont="1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4" fontId="1" fillId="0" borderId="0" xfId="0" quotePrefix="1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tabSelected="1" topLeftCell="A7" workbookViewId="0">
      <selection activeCell="H9" sqref="H9"/>
    </sheetView>
  </sheetViews>
  <sheetFormatPr baseColWidth="10" defaultRowHeight="12.75" x14ac:dyDescent="0.2"/>
  <cols>
    <col min="1" max="1" width="23.42578125" style="1" bestFit="1" customWidth="1"/>
    <col min="2" max="3" width="20.7109375" style="1" customWidth="1"/>
    <col min="4" max="4" width="25.7109375" style="1" customWidth="1"/>
    <col min="5" max="6" width="20.7109375" style="1" customWidth="1"/>
    <col min="7" max="9" width="18.7109375" style="1" customWidth="1"/>
    <col min="10" max="16384" width="11.42578125" style="1"/>
  </cols>
  <sheetData>
    <row r="1" spans="1:9" s="3" customFormat="1" ht="30" customHeight="1" x14ac:dyDescent="0.3">
      <c r="A1" s="17" t="s">
        <v>24</v>
      </c>
      <c r="B1" s="17"/>
      <c r="C1" s="17"/>
      <c r="D1" s="17"/>
      <c r="E1" s="17"/>
      <c r="F1" s="17"/>
      <c r="G1" s="17"/>
      <c r="H1" s="17"/>
      <c r="I1" s="17"/>
    </row>
    <row r="2" spans="1:9" ht="30" customHeight="1" x14ac:dyDescent="0.2"/>
    <row r="3" spans="1:9" ht="35.1" customHeight="1" x14ac:dyDescent="0.2">
      <c r="A3" s="2"/>
      <c r="B3" s="4" t="s">
        <v>25</v>
      </c>
      <c r="C3" s="5" t="s">
        <v>26</v>
      </c>
      <c r="D3" s="5" t="s">
        <v>27</v>
      </c>
      <c r="E3" s="4" t="s">
        <v>20</v>
      </c>
      <c r="F3" s="4" t="s">
        <v>21</v>
      </c>
      <c r="G3" s="4" t="s">
        <v>22</v>
      </c>
      <c r="H3" s="6" t="s">
        <v>23</v>
      </c>
      <c r="I3" s="7" t="s">
        <v>28</v>
      </c>
    </row>
    <row r="4" spans="1:9" s="9" customFormat="1" ht="30" customHeight="1" x14ac:dyDescent="0.25">
      <c r="A4" s="10" t="s">
        <v>18</v>
      </c>
      <c r="B4" s="8">
        <v>324.60000000000002</v>
      </c>
      <c r="C4" s="8">
        <v>196.68</v>
      </c>
      <c r="D4" s="8">
        <v>46.8</v>
      </c>
      <c r="E4" s="14" t="s">
        <v>30</v>
      </c>
      <c r="F4" s="8">
        <v>210</v>
      </c>
      <c r="G4" s="8">
        <v>403.07</v>
      </c>
      <c r="H4" s="8">
        <f>B4+C4+D4+F4+G4+290</f>
        <v>1471.1499999999999</v>
      </c>
      <c r="I4" s="11">
        <v>420</v>
      </c>
    </row>
    <row r="5" spans="1:9" s="9" customFormat="1" ht="30" customHeight="1" x14ac:dyDescent="0.25">
      <c r="A5" s="10" t="s">
        <v>14</v>
      </c>
      <c r="B5" s="8">
        <v>396.56</v>
      </c>
      <c r="C5" s="8">
        <v>174.24</v>
      </c>
      <c r="D5" s="8">
        <v>76.7</v>
      </c>
      <c r="E5" s="8" t="s">
        <v>31</v>
      </c>
      <c r="F5" s="8">
        <v>210</v>
      </c>
      <c r="G5" s="8">
        <v>277.89</v>
      </c>
      <c r="H5" s="8">
        <f>B5+C5+D5+F5+G5+352.61</f>
        <v>1488</v>
      </c>
      <c r="I5" s="11">
        <v>370</v>
      </c>
    </row>
    <row r="6" spans="1:9" s="9" customFormat="1" ht="30" customHeight="1" x14ac:dyDescent="0.25">
      <c r="A6" s="10" t="s">
        <v>17</v>
      </c>
      <c r="B6" s="8">
        <v>359.24</v>
      </c>
      <c r="C6" s="8">
        <v>248.16</v>
      </c>
      <c r="D6" s="8">
        <v>67.599999999999994</v>
      </c>
      <c r="E6" s="8">
        <v>215</v>
      </c>
      <c r="F6" s="8">
        <v>210</v>
      </c>
      <c r="G6" s="8">
        <v>394.33</v>
      </c>
      <c r="H6" s="8">
        <f t="shared" ref="H6:H23" si="0">SUM(B6:G6)</f>
        <v>1494.33</v>
      </c>
      <c r="I6" s="11">
        <v>340</v>
      </c>
    </row>
    <row r="7" spans="1:9" s="9" customFormat="1" ht="30" customHeight="1" x14ac:dyDescent="0.25">
      <c r="A7" s="10" t="s">
        <v>9</v>
      </c>
      <c r="B7" s="8">
        <v>342.86</v>
      </c>
      <c r="C7" s="8">
        <v>157.08000000000001</v>
      </c>
      <c r="D7" s="8">
        <v>37.700000000000003</v>
      </c>
      <c r="E7" s="8">
        <v>276.87</v>
      </c>
      <c r="F7" s="8">
        <v>210</v>
      </c>
      <c r="G7" s="8">
        <v>506.7</v>
      </c>
      <c r="H7" s="8">
        <f t="shared" si="0"/>
        <v>1531.2100000000003</v>
      </c>
      <c r="I7" s="11">
        <v>405</v>
      </c>
    </row>
    <row r="8" spans="1:9" s="9" customFormat="1" ht="30" customHeight="1" x14ac:dyDescent="0.25">
      <c r="A8" s="10" t="s">
        <v>16</v>
      </c>
      <c r="B8" s="8">
        <v>391.8</v>
      </c>
      <c r="C8" s="8">
        <v>192.72</v>
      </c>
      <c r="D8" s="8">
        <v>50.7</v>
      </c>
      <c r="E8" s="8" t="s">
        <v>31</v>
      </c>
      <c r="F8" s="8">
        <v>210</v>
      </c>
      <c r="G8" s="8">
        <v>339.52</v>
      </c>
      <c r="H8" s="8">
        <f>B8+C8+D8+F8+G8+352.61</f>
        <v>1537.35</v>
      </c>
      <c r="I8" s="11">
        <v>430</v>
      </c>
    </row>
    <row r="9" spans="1:9" s="9" customFormat="1" ht="30" customHeight="1" x14ac:dyDescent="0.25">
      <c r="A9" s="10" t="s">
        <v>13</v>
      </c>
      <c r="B9" s="8">
        <v>366.69</v>
      </c>
      <c r="C9" s="8">
        <v>213.84</v>
      </c>
      <c r="D9" s="8">
        <v>83.2</v>
      </c>
      <c r="E9" s="8" t="s">
        <v>32</v>
      </c>
      <c r="F9" s="8">
        <v>210</v>
      </c>
      <c r="G9" s="8">
        <v>512.91</v>
      </c>
      <c r="H9" s="8">
        <f>B9+C9+D9+F9+G9+188.4</f>
        <v>1575.04</v>
      </c>
      <c r="I9" s="11">
        <v>410</v>
      </c>
    </row>
    <row r="10" spans="1:9" s="9" customFormat="1" ht="30" customHeight="1" x14ac:dyDescent="0.25">
      <c r="A10" s="10" t="s">
        <v>6</v>
      </c>
      <c r="B10" s="8">
        <v>359.4</v>
      </c>
      <c r="C10" s="8">
        <v>234.96</v>
      </c>
      <c r="D10" s="8">
        <v>50.7</v>
      </c>
      <c r="E10" s="8">
        <v>238</v>
      </c>
      <c r="F10" s="8">
        <v>210</v>
      </c>
      <c r="G10" s="8">
        <v>482.45</v>
      </c>
      <c r="H10" s="8">
        <f t="shared" si="0"/>
        <v>1575.51</v>
      </c>
      <c r="I10" s="11">
        <v>450</v>
      </c>
    </row>
    <row r="11" spans="1:9" s="9" customFormat="1" ht="30" customHeight="1" x14ac:dyDescent="0.25">
      <c r="A11" s="10" t="s">
        <v>19</v>
      </c>
      <c r="B11" s="8">
        <v>376.22</v>
      </c>
      <c r="C11" s="8">
        <v>228.36</v>
      </c>
      <c r="D11" s="8">
        <v>58.5</v>
      </c>
      <c r="E11" s="8" t="s">
        <v>33</v>
      </c>
      <c r="F11" s="8">
        <v>210</v>
      </c>
      <c r="G11" s="8">
        <v>468</v>
      </c>
      <c r="H11" s="8">
        <f>B11+C11+D11+F11+G11+243</f>
        <v>1584.08</v>
      </c>
      <c r="I11" s="11">
        <v>370</v>
      </c>
    </row>
    <row r="12" spans="1:9" s="9" customFormat="1" ht="30" customHeight="1" x14ac:dyDescent="0.25">
      <c r="A12" s="10" t="s">
        <v>15</v>
      </c>
      <c r="B12" s="8">
        <v>396.59</v>
      </c>
      <c r="C12" s="8">
        <v>175.56</v>
      </c>
      <c r="D12" s="8">
        <v>48.1</v>
      </c>
      <c r="E12" s="8">
        <v>288.60000000000002</v>
      </c>
      <c r="F12" s="8">
        <v>210</v>
      </c>
      <c r="G12" s="8">
        <v>468.68</v>
      </c>
      <c r="H12" s="8">
        <f t="shared" si="0"/>
        <v>1587.53</v>
      </c>
      <c r="I12" s="11">
        <v>360</v>
      </c>
    </row>
    <row r="13" spans="1:9" s="9" customFormat="1" ht="30" customHeight="1" x14ac:dyDescent="0.25">
      <c r="A13" s="10" t="s">
        <v>12</v>
      </c>
      <c r="B13" s="8">
        <v>399.84</v>
      </c>
      <c r="C13" s="8">
        <v>227.04</v>
      </c>
      <c r="D13" s="8">
        <v>45.5</v>
      </c>
      <c r="E13" s="8">
        <v>364</v>
      </c>
      <c r="F13" s="8">
        <v>210</v>
      </c>
      <c r="G13" s="8">
        <v>374.6</v>
      </c>
      <c r="H13" s="8">
        <f t="shared" si="0"/>
        <v>1620.98</v>
      </c>
      <c r="I13" s="11">
        <v>425</v>
      </c>
    </row>
    <row r="14" spans="1:9" s="9" customFormat="1" ht="30" customHeight="1" x14ac:dyDescent="0.25">
      <c r="A14" s="10" t="s">
        <v>3</v>
      </c>
      <c r="B14" s="8">
        <v>311.27999999999997</v>
      </c>
      <c r="C14" s="8">
        <v>178.2</v>
      </c>
      <c r="D14" s="8">
        <v>98.8</v>
      </c>
      <c r="E14" s="8">
        <v>283.92</v>
      </c>
      <c r="F14" s="8">
        <v>210</v>
      </c>
      <c r="G14" s="8">
        <v>620.76</v>
      </c>
      <c r="H14" s="8">
        <f t="shared" si="0"/>
        <v>1702.96</v>
      </c>
      <c r="I14" s="11">
        <v>600</v>
      </c>
    </row>
    <row r="15" spans="1:9" s="9" customFormat="1" ht="30" customHeight="1" x14ac:dyDescent="0.25">
      <c r="A15" s="10" t="s">
        <v>1</v>
      </c>
      <c r="B15" s="8">
        <v>374.4</v>
      </c>
      <c r="C15" s="8">
        <v>191.4</v>
      </c>
      <c r="D15" s="8">
        <v>49.79</v>
      </c>
      <c r="E15" s="8" t="s">
        <v>34</v>
      </c>
      <c r="F15" s="8">
        <v>210</v>
      </c>
      <c r="G15" s="8">
        <v>519.83000000000004</v>
      </c>
      <c r="H15" s="8">
        <f>B15+C15+D15+F15+G15+360.12</f>
        <v>1705.54</v>
      </c>
      <c r="I15" s="11">
        <v>470</v>
      </c>
    </row>
    <row r="16" spans="1:9" s="9" customFormat="1" ht="30" customHeight="1" x14ac:dyDescent="0.25">
      <c r="A16" s="10" t="s">
        <v>5</v>
      </c>
      <c r="B16" s="8">
        <v>332.52</v>
      </c>
      <c r="C16" s="8">
        <v>209.88</v>
      </c>
      <c r="D16" s="8">
        <v>65</v>
      </c>
      <c r="E16" s="8">
        <v>307.5</v>
      </c>
      <c r="F16" s="8">
        <v>210</v>
      </c>
      <c r="G16" s="8">
        <v>588.5</v>
      </c>
      <c r="H16" s="8">
        <f t="shared" si="0"/>
        <v>1713.4</v>
      </c>
      <c r="I16" s="11">
        <v>430</v>
      </c>
    </row>
    <row r="17" spans="1:9" s="9" customFormat="1" ht="30" customHeight="1" x14ac:dyDescent="0.25">
      <c r="A17" s="10" t="s">
        <v>4</v>
      </c>
      <c r="B17" s="8">
        <v>384.43</v>
      </c>
      <c r="C17" s="8">
        <v>179.52</v>
      </c>
      <c r="D17" s="8">
        <v>70.2</v>
      </c>
      <c r="E17" s="8">
        <v>255</v>
      </c>
      <c r="F17" s="8">
        <v>210</v>
      </c>
      <c r="G17" s="8">
        <v>637</v>
      </c>
      <c r="H17" s="8">
        <f t="shared" si="0"/>
        <v>1736.15</v>
      </c>
      <c r="I17" s="11">
        <v>470</v>
      </c>
    </row>
    <row r="18" spans="1:9" s="9" customFormat="1" ht="30" customHeight="1" x14ac:dyDescent="0.25">
      <c r="A18" s="10" t="s">
        <v>10</v>
      </c>
      <c r="B18" s="8">
        <v>406.68</v>
      </c>
      <c r="C18" s="8">
        <v>253.44</v>
      </c>
      <c r="D18" s="8">
        <v>107.9</v>
      </c>
      <c r="E18" s="8">
        <v>226.8</v>
      </c>
      <c r="F18" s="8">
        <v>210</v>
      </c>
      <c r="G18" s="8">
        <v>596</v>
      </c>
      <c r="H18" s="8">
        <f t="shared" si="0"/>
        <v>1800.82</v>
      </c>
      <c r="I18" s="11">
        <v>425</v>
      </c>
    </row>
    <row r="19" spans="1:9" s="9" customFormat="1" ht="30" customHeight="1" x14ac:dyDescent="0.25">
      <c r="A19" s="10" t="s">
        <v>2</v>
      </c>
      <c r="B19" s="8">
        <v>361.2</v>
      </c>
      <c r="C19" s="8">
        <v>212.52</v>
      </c>
      <c r="D19" s="8">
        <v>107.9</v>
      </c>
      <c r="E19" s="8">
        <v>337.2</v>
      </c>
      <c r="F19" s="8">
        <v>210</v>
      </c>
      <c r="G19" s="8">
        <v>624</v>
      </c>
      <c r="H19" s="8">
        <f t="shared" si="0"/>
        <v>1852.82</v>
      </c>
      <c r="I19" s="11">
        <v>487</v>
      </c>
    </row>
    <row r="20" spans="1:9" s="9" customFormat="1" ht="30" customHeight="1" x14ac:dyDescent="0.25">
      <c r="A20" s="10" t="s">
        <v>7</v>
      </c>
      <c r="B20" s="8">
        <v>374.28</v>
      </c>
      <c r="C20" s="8">
        <v>240.24</v>
      </c>
      <c r="D20" s="8">
        <v>131.30000000000001</v>
      </c>
      <c r="E20" s="8">
        <v>295.33999999999997</v>
      </c>
      <c r="F20" s="8">
        <v>210</v>
      </c>
      <c r="G20" s="8">
        <v>612.30999999999995</v>
      </c>
      <c r="H20" s="8">
        <f t="shared" si="0"/>
        <v>1863.4699999999998</v>
      </c>
      <c r="I20" s="11">
        <v>550</v>
      </c>
    </row>
    <row r="21" spans="1:9" s="9" customFormat="1" ht="30" customHeight="1" x14ac:dyDescent="0.25">
      <c r="A21" s="10" t="s">
        <v>8</v>
      </c>
      <c r="B21" s="8">
        <v>361.22</v>
      </c>
      <c r="C21" s="8">
        <v>271.92</v>
      </c>
      <c r="D21" s="8">
        <v>78</v>
      </c>
      <c r="E21" s="8" t="s">
        <v>35</v>
      </c>
      <c r="F21" s="8">
        <v>210</v>
      </c>
      <c r="G21" s="8">
        <v>527.64</v>
      </c>
      <c r="H21" s="8">
        <f>B21+C21+D21+F21+G21+420.56</f>
        <v>1869.3400000000001</v>
      </c>
      <c r="I21" s="11">
        <v>400</v>
      </c>
    </row>
    <row r="22" spans="1:9" s="9" customFormat="1" ht="30" customHeight="1" x14ac:dyDescent="0.25">
      <c r="A22" s="10" t="s">
        <v>0</v>
      </c>
      <c r="B22" s="8">
        <v>423.51</v>
      </c>
      <c r="C22" s="8">
        <v>223.08</v>
      </c>
      <c r="D22" s="8">
        <v>94.9</v>
      </c>
      <c r="E22" s="8" t="s">
        <v>36</v>
      </c>
      <c r="F22" s="8">
        <v>210</v>
      </c>
      <c r="G22" s="8">
        <v>670.07</v>
      </c>
      <c r="H22" s="8">
        <f>B22+C22+D22+F22+G22+258</f>
        <v>1879.56</v>
      </c>
      <c r="I22" s="11">
        <v>520</v>
      </c>
    </row>
    <row r="23" spans="1:9" s="9" customFormat="1" ht="30" customHeight="1" x14ac:dyDescent="0.25">
      <c r="A23" s="10" t="s">
        <v>11</v>
      </c>
      <c r="B23" s="8">
        <v>400.08</v>
      </c>
      <c r="C23" s="8">
        <v>186.12</v>
      </c>
      <c r="D23" s="8">
        <v>49.4</v>
      </c>
      <c r="E23" s="8">
        <v>402.49</v>
      </c>
      <c r="F23" s="8">
        <v>210</v>
      </c>
      <c r="G23" s="8">
        <v>738.69</v>
      </c>
      <c r="H23" s="8">
        <f t="shared" si="0"/>
        <v>1986.7800000000002</v>
      </c>
      <c r="I23" s="11">
        <v>560</v>
      </c>
    </row>
    <row r="25" spans="1:9" ht="30" customHeight="1" x14ac:dyDescent="0.2">
      <c r="G25" s="12" t="s">
        <v>29</v>
      </c>
      <c r="H25" s="13">
        <f>SUM(H4:H24)/20</f>
        <v>1678.8010000000002</v>
      </c>
    </row>
    <row r="29" spans="1:9" ht="14.25" x14ac:dyDescent="0.2">
      <c r="A29" s="15" t="s">
        <v>41</v>
      </c>
      <c r="B29" s="16"/>
      <c r="C29" s="15" t="s">
        <v>37</v>
      </c>
      <c r="D29" s="16"/>
      <c r="E29" s="16"/>
      <c r="F29" s="15" t="s">
        <v>38</v>
      </c>
      <c r="G29" s="16"/>
    </row>
    <row r="30" spans="1:9" ht="14.25" x14ac:dyDescent="0.2">
      <c r="A30" s="15" t="s">
        <v>39</v>
      </c>
      <c r="B30" s="16"/>
      <c r="C30" s="15" t="s">
        <v>40</v>
      </c>
      <c r="D30" s="16"/>
      <c r="E30" s="16"/>
      <c r="F30" s="16"/>
      <c r="G30" s="16"/>
    </row>
  </sheetData>
  <sortState ref="A5:H24">
    <sortCondition ref="H5:H24"/>
  </sortState>
  <mergeCells count="1">
    <mergeCell ref="A1:I1"/>
  </mergeCells>
  <pageMargins left="0.51181102362204722" right="0.51181102362204722" top="0.39370078740157483" bottom="0.39370078740157483" header="0.31496062992125984" footer="0.31496062992125984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2020-07-06T13:28:58Z</cp:lastPrinted>
  <dcterms:created xsi:type="dcterms:W3CDTF">2019-06-12T06:42:44Z</dcterms:created>
  <dcterms:modified xsi:type="dcterms:W3CDTF">2020-07-06T13:30:40Z</dcterms:modified>
</cp:coreProperties>
</file>